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ocal\systemdatadfs$\Redirected\PIMC\Desktop\"/>
    </mc:Choice>
  </mc:AlternateContent>
  <bookViews>
    <workbookView xWindow="0" yWindow="0" windowWidth="28800" windowHeight="1243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<sst xmlns="http://schemas.openxmlformats.org/spreadsheetml/2006/main" count="186" uniqueCount="129">
  <si>
    <t>Hospitality</t>
  </si>
  <si>
    <t>Gifts and benefits</t>
  </si>
  <si>
    <t>Chief Executive Expenses, Gifts and Benefits Disclosure - summary &amp; sign-off*</t>
  </si>
  <si>
    <t xml:space="preserve">Organisation Name </t>
  </si>
  <si>
    <t>Name of Organisation</t>
  </si>
  <si>
    <t>Chief Executive**</t>
  </si>
  <si>
    <t>Name of 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</si>
  <si>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</si>
  <si>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</si>
  <si>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</si>
  <si>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</si>
  <si>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</si>
  <si>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</si>
  <si>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</si>
  <si>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</si>
  <si>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</si>
  <si>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</si>
  <si>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</si>
  <si>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</si>
  <si>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</si>
  <si>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</si>
  <si>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</si>
  <si>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</si>
  <si>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</si>
  <si>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</si>
  <si>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</si>
  <si>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</si>
  <si>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</si>
  <si>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</si>
  <si>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</si>
  <si>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</si>
  <si>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</si>
  <si>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</si>
  <si>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</si>
  <si>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</si>
  <si>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</si>
  <si>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</si>
  <si>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</si>
  <si>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</si>
  <si>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</si>
  <si>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</si>
  <si>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</si>
  <si>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</si>
  <si>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</si>
  <si>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</si>
  <si>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</si>
  <si>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</si>
  <si>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</si>
  <si>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</si>
  <si>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</si>
  <si>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</si>
  <si>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</si>
  <si>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</si>
  <si>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</si>
  <si>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</si>
  <si>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</si>
  <si>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</si>
  <si>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</si>
  <si>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</si>
  <si>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</si>
  <si>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</si>
  <si>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</si>
  <si>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</si>
  <si>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</si>
  <si>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</si>
  <si>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</si>
  <si>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</si>
  <si>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</si>
  <si>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</si>
  <si>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</si>
  <si>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</si>
  <si>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</si>
  <si>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</si>
  <si>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</si>
  <si>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</si>
  <si>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</si>
  <si>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</si>
  <si>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</si>
  <si>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</si>
  <si>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</si>
  <si>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</si>
  <si>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</si>
  <si>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</si>
  <si>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</si>
  <si>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</si>
  <si>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</si>
  <si>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</si>
  <si>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</si>
  <si>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</si>
  <si>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</si>
  <si>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</si>
  <si>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</si>
  <si>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</si>
  <si>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</si>
  <si>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</si>
  <si>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</si>
  <si>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</si>
  <si>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</si>
  <si>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</si>
  <si>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</si>
  <si>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</si>
  <si>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</si>
  <si>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</si>
  <si>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</si>
  <si>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</si>
  <si>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</si>
  <si>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</si>
  <si>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</si>
  <si>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</si>
  <si>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</si>
  <si>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</si>
  <si>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</si>
  <si>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</si>
  <si>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</si>
  <si>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</si>
  <si>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</si>
  <si>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</si>
  <si>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</si>
  <si>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</si>
  <si>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</si>
  <si>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</si>
  <si>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</si>
  <si>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nibbles for 12-14 people</t>
  </si>
  <si>
    <t>Wanganui</t>
  </si>
  <si>
    <t>EMT farewell function - longstanding ELT member (B Walden)</t>
  </si>
  <si>
    <t>Benchmarking exercise with Tairawhiti DHB</t>
  </si>
  <si>
    <t>Accommodation</t>
  </si>
  <si>
    <t>Gisborne</t>
  </si>
  <si>
    <t xml:space="preserve">Approved by Chair of the FRAC - Talia Anderson - Town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</si>
</sst>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4" fontId="0" fillId="0" borderId="0" xfId="0" applyNumberFormat="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15" sqref="G15"/>
    </sheetView>
  </sheetViews>
  <sheetFormatPr defaultColWidth="0" defaultRowHeight="12.75" zeroHeight="1" x14ac:dyDescent="0.2"/>
  <cols>
    <col min="1" max="1" width="35.570312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9" t="s">
        <v>2</v>
      </c>
      <c r="B1" s="149"/>
      <c r="C1" s="149"/>
      <c r="D1" s="149"/>
      <c r="E1" s="149"/>
      <c r="F1" s="149"/>
      <c r="G1" s="46"/>
      <c r="H1" s="46"/>
      <c r="I1" s="46"/>
      <c r="J1" s="46"/>
      <c r="K1" s="46"/>
    </row>
    <row r="2" spans="1:11" ht="21" customHeight="1" x14ac:dyDescent="0.2">
      <c r="A2" s="4" t="s">
        <v>3</v>
      </c>
      <c r="B2" s="150" t="s">
        <v>4</v>
      </c>
      <c r="C2" s="150"/>
      <c r="D2" s="150"/>
      <c r="E2" s="150"/>
      <c r="F2" s="150"/>
      <c r="G2" s="46"/>
      <c r="H2" s="46"/>
      <c r="I2" s="46"/>
      <c r="J2" s="46"/>
      <c r="K2" s="46"/>
    </row>
    <row r="3" spans="1:11" ht="21" customHeight="1" x14ac:dyDescent="0.2">
      <c r="A3" s="4" t="s">
        <v>5</v>
      </c>
      <c r="B3" s="150" t="s">
        <v>6</v>
      </c>
      <c r="C3" s="150"/>
      <c r="D3" s="150"/>
      <c r="E3" s="150"/>
      <c r="F3" s="150"/>
      <c r="G3" s="46"/>
      <c r="H3" s="46"/>
      <c r="I3" s="46"/>
      <c r="J3" s="46"/>
      <c r="K3" s="46"/>
    </row>
    <row r="4" spans="1:11" ht="21" customHeight="1" x14ac:dyDescent="0.2">
      <c r="A4" s="4" t="s">
        <v>7</v>
      </c>
      <c r="B4" s="151">
        <v>43647</v>
      </c>
      <c r="C4" s="151"/>
      <c r="D4" s="151"/>
      <c r="E4" s="151"/>
      <c r="F4" s="151"/>
      <c r="G4" s="46"/>
      <c r="H4" s="46"/>
      <c r="I4" s="46"/>
      <c r="J4" s="46"/>
      <c r="K4" s="46"/>
    </row>
    <row r="5" spans="1:11" ht="21" customHeight="1" x14ac:dyDescent="0.2">
      <c r="A5" s="4" t="s">
        <v>8</v>
      </c>
      <c r="B5" s="151">
        <v>44012</v>
      </c>
      <c r="C5" s="151"/>
      <c r="D5" s="151"/>
      <c r="E5" s="151"/>
      <c r="F5" s="151"/>
      <c r="G5" s="46"/>
      <c r="H5" s="46"/>
      <c r="I5" s="46"/>
      <c r="J5" s="46"/>
      <c r="K5" s="46"/>
    </row>
    <row r="6" spans="1:11" ht="21" customHeight="1" x14ac:dyDescent="0.2">
      <c r="A6" s="4" t="s">
        <v>9</v>
      </c>
      <c r="B6" s="148" t="str">
        <f>IF(AND(Travel!B7&lt;&gt;A30,Hospitality!B7&lt;&gt;A30,'All other expenses'!B7&lt;&gt;A30,'Gifts and benefits'!B7&lt;&gt;A30),A31,IF(AND(Travel!B7=A30,Hospitality!B7=A30,'All other expenses'!B7=A30,'Gifts and benefits'!B7=A30),A33,A32))</f>
        <v>Data and totals checked on all sheets</v>
      </c>
      <c r="C6" s="148"/>
      <c r="D6" s="148"/>
      <c r="E6" s="148"/>
      <c r="F6" s="148"/>
      <c r="G6" s="34"/>
      <c r="H6" s="46"/>
      <c r="I6" s="46"/>
      <c r="J6" s="46"/>
      <c r="K6" s="46"/>
    </row>
    <row r="7" spans="1:11" ht="21" customHeight="1" x14ac:dyDescent="0.2">
      <c r="A7" s="4" t="s">
        <v>10</v>
      </c>
      <c r="B7" s="147" t="s">
        <v>42</v>
      </c>
      <c r="C7" s="147"/>
      <c r="D7" s="147"/>
      <c r="E7" s="147"/>
      <c r="F7" s="147"/>
      <c r="G7" s="34"/>
      <c r="H7" s="46"/>
      <c r="I7" s="46"/>
      <c r="J7" s="46"/>
      <c r="K7" s="46"/>
    </row>
    <row r="8" spans="1:11" ht="21" customHeight="1" x14ac:dyDescent="0.2">
      <c r="A8" s="4" t="s">
        <v>12</v>
      </c>
      <c r="B8" s="147" t="s">
        <v>128</v>
      </c>
      <c r="C8" s="147"/>
      <c r="D8" s="147"/>
      <c r="E8" s="147"/>
      <c r="F8" s="147"/>
      <c r="G8" s="34"/>
      <c r="H8" s="46"/>
      <c r="I8" s="46"/>
      <c r="J8" s="46"/>
      <c r="K8" s="46"/>
    </row>
    <row r="9" spans="1:11" ht="66.75" customHeight="1" x14ac:dyDescent="0.2">
      <c r="A9" s="146" t="s">
        <v>13</v>
      </c>
      <c r="B9" s="146"/>
      <c r="C9" s="146"/>
      <c r="D9" s="146"/>
      <c r="E9" s="146"/>
      <c r="F9" s="146"/>
      <c r="G9" s="34"/>
      <c r="H9" s="46"/>
      <c r="I9" s="46"/>
      <c r="J9" s="46"/>
      <c r="K9" s="46"/>
    </row>
    <row r="10" spans="1:11" s="110" customFormat="1" ht="36" customHeight="1" x14ac:dyDescent="0.2">
      <c r="A10" s="104" t="s">
        <v>14</v>
      </c>
      <c r="B10" s="105" t="s">
        <v>15</v>
      </c>
      <c r="C10" s="105" t="s">
        <v>16</v>
      </c>
      <c r="D10" s="106"/>
      <c r="E10" s="107" t="s">
        <v>1</v>
      </c>
      <c r="F10" s="108" t="s">
        <v>17</v>
      </c>
      <c r="G10" s="109"/>
      <c r="H10" s="109"/>
      <c r="I10" s="109"/>
      <c r="J10" s="109"/>
      <c r="K10" s="109"/>
    </row>
    <row r="11" spans="1:11" ht="27.75" customHeight="1" x14ac:dyDescent="0.2">
      <c r="A11" s="10" t="s">
        <v>18</v>
      </c>
      <c r="B11" s="75">
        <f>B15+B16+B17</f>
        <v>144.04</v>
      </c>
      <c r="C11" s="82" t="str">
        <f>IF(Travel!B6="",A34,Travel!B6)</f>
        <v>Figures exclude GST</v>
      </c>
      <c r="D11" s="8"/>
      <c r="E11" s="10" t="s">
        <v>19</v>
      </c>
      <c r="F11" s="56">
        <f>'Gifts and benefits'!C25</f>
        <v>0</v>
      </c>
      <c r="G11" s="47"/>
      <c r="H11" s="47"/>
      <c r="I11" s="47"/>
      <c r="J11" s="47"/>
      <c r="K11" s="47"/>
    </row>
    <row r="12" spans="1:11" ht="27.75" customHeight="1" x14ac:dyDescent="0.2">
      <c r="A12" s="10" t="s">
        <v>0</v>
      </c>
      <c r="B12" s="75">
        <f>Hospitality!B25</f>
        <v>98.25</v>
      </c>
      <c r="C12" s="82" t="str">
        <f>IF(Hospitality!B6="",A34,Hospitality!B6)</f>
        <v>Figures exclude GST</v>
      </c>
      <c r="D12" s="8"/>
      <c r="E12" s="10" t="s">
        <v>20</v>
      </c>
      <c r="F12" s="56">
        <f>'Gifts and benefits'!C26</f>
        <v>0</v>
      </c>
      <c r="G12" s="47"/>
      <c r="H12" s="47"/>
      <c r="I12" s="47"/>
      <c r="J12" s="47"/>
      <c r="K12" s="47"/>
    </row>
    <row r="13" spans="1:11" ht="27.75" customHeight="1" x14ac:dyDescent="0.2">
      <c r="A13" s="10" t="s">
        <v>21</v>
      </c>
      <c r="B13" s="75">
        <f>'All other expenses'!B25</f>
        <v>0</v>
      </c>
      <c r="C13" s="82" t="str">
        <f>IF('All other expenses'!B6="",A34,'All other expenses'!B6)</f>
        <v>Figures exclude GST</v>
      </c>
      <c r="D13" s="8"/>
      <c r="E13" s="10" t="s">
        <v>22</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23</v>
      </c>
      <c r="B15" s="77">
        <f>Travel!B22</f>
        <v>0</v>
      </c>
      <c r="C15" s="84" t="str">
        <f>C11</f>
        <v>Figures exclude GST</v>
      </c>
      <c r="D15" s="8"/>
      <c r="E15" s="8"/>
      <c r="F15" s="58"/>
      <c r="G15" s="46"/>
      <c r="H15" s="46"/>
      <c r="I15" s="46"/>
      <c r="J15" s="46"/>
      <c r="K15" s="46"/>
    </row>
    <row r="16" spans="1:11" ht="27.75" customHeight="1" x14ac:dyDescent="0.2">
      <c r="A16" s="11" t="s">
        <v>24</v>
      </c>
      <c r="B16" s="77">
        <f>Travel!B36</f>
        <v>144.04</v>
      </c>
      <c r="C16" s="84" t="str">
        <f>C11</f>
        <v>Figures exclude GST</v>
      </c>
      <c r="D16" s="59"/>
      <c r="E16" s="8"/>
      <c r="F16" s="60"/>
      <c r="G16" s="46"/>
      <c r="H16" s="46"/>
      <c r="I16" s="46"/>
      <c r="J16" s="46"/>
      <c r="K16" s="46"/>
    </row>
    <row r="17" spans="1:11" ht="27.75" customHeight="1" x14ac:dyDescent="0.2">
      <c r="A17" s="11" t="s">
        <v>25</v>
      </c>
      <c r="B17" s="77">
        <f>Travel!B50</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26</v>
      </c>
      <c r="B19" s="25"/>
      <c r="C19" s="26"/>
      <c r="D19" s="27"/>
      <c r="E19" s="27"/>
      <c r="F19" s="27"/>
      <c r="G19" s="27"/>
      <c r="H19" s="27"/>
      <c r="I19" s="27"/>
      <c r="J19" s="27"/>
      <c r="K19" s="27"/>
    </row>
    <row r="20" spans="1:11" x14ac:dyDescent="0.2">
      <c r="A20" s="23" t="s">
        <v>27</v>
      </c>
      <c r="B20" s="53"/>
      <c r="C20" s="53"/>
      <c r="D20" s="26"/>
      <c r="E20" s="26"/>
      <c r="F20" s="26"/>
      <c r="G20" s="27"/>
      <c r="H20" s="27"/>
      <c r="I20" s="27"/>
      <c r="J20" s="27"/>
      <c r="K20" s="27"/>
    </row>
    <row r="21" spans="1:11" ht="12.6" customHeight="1" x14ac:dyDescent="0.2">
      <c r="A21" s="23" t="s">
        <v>28</v>
      </c>
      <c r="B21" s="53"/>
      <c r="C21" s="53"/>
      <c r="D21" s="20"/>
      <c r="E21" s="27"/>
      <c r="F21" s="27"/>
      <c r="G21" s="27"/>
      <c r="H21" s="27"/>
      <c r="I21" s="27"/>
      <c r="J21" s="27"/>
      <c r="K21" s="27"/>
    </row>
    <row r="22" spans="1:11" ht="12.6" customHeight="1" x14ac:dyDescent="0.2">
      <c r="A22" s="23" t="s">
        <v>29</v>
      </c>
      <c r="B22" s="53"/>
      <c r="C22" s="53"/>
      <c r="D22" s="20"/>
      <c r="E22" s="27"/>
      <c r="F22" s="27"/>
      <c r="G22" s="27"/>
      <c r="H22" s="27"/>
      <c r="I22" s="27"/>
      <c r="J22" s="27"/>
      <c r="K22" s="27"/>
    </row>
    <row r="23" spans="1:11" ht="12.6" customHeight="1" x14ac:dyDescent="0.2">
      <c r="A23" s="23" t="s">
        <v>30</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31</v>
      </c>
      <c r="B25" s="15"/>
      <c r="C25" s="15"/>
      <c r="D25" s="15"/>
      <c r="E25" s="15"/>
      <c r="F25" s="15"/>
      <c r="G25" s="46"/>
      <c r="H25" s="46"/>
      <c r="I25" s="46"/>
      <c r="J25" s="46"/>
      <c r="K25" s="46"/>
    </row>
    <row r="26" spans="1:11" ht="12.75" hidden="1" customHeight="1" x14ac:dyDescent="0.2">
      <c r="A26" s="13" t="s">
        <v>32</v>
      </c>
      <c r="B26" s="6"/>
      <c r="C26" s="6"/>
      <c r="D26" s="13"/>
      <c r="E26" s="13"/>
      <c r="F26" s="13"/>
      <c r="G26" s="46"/>
      <c r="H26" s="46"/>
      <c r="I26" s="46"/>
      <c r="J26" s="46"/>
      <c r="K26" s="46"/>
    </row>
    <row r="27" spans="1:11" hidden="1" x14ac:dyDescent="0.2">
      <c r="A27" s="12" t="s">
        <v>33</v>
      </c>
      <c r="B27" s="12"/>
      <c r="C27" s="12"/>
      <c r="D27" s="12"/>
      <c r="E27" s="12"/>
      <c r="F27" s="12"/>
      <c r="G27" s="46"/>
      <c r="H27" s="46"/>
      <c r="I27" s="46"/>
      <c r="J27" s="46"/>
      <c r="K27" s="46"/>
    </row>
    <row r="28" spans="1:11" hidden="1" x14ac:dyDescent="0.2">
      <c r="A28" s="12" t="s">
        <v>34</v>
      </c>
      <c r="B28" s="12"/>
      <c r="C28" s="12"/>
      <c r="D28" s="12"/>
      <c r="E28" s="12"/>
      <c r="F28" s="12"/>
      <c r="G28" s="46"/>
      <c r="H28" s="46"/>
      <c r="I28" s="46"/>
      <c r="J28" s="46"/>
      <c r="K28" s="46"/>
    </row>
    <row r="29" spans="1:11" hidden="1" x14ac:dyDescent="0.2">
      <c r="A29" s="13" t="s">
        <v>35</v>
      </c>
      <c r="B29" s="13"/>
      <c r="C29" s="13"/>
      <c r="D29" s="13"/>
      <c r="E29" s="13"/>
      <c r="F29" s="13"/>
      <c r="G29" s="46"/>
      <c r="H29" s="46"/>
      <c r="I29" s="46"/>
      <c r="J29" s="46"/>
      <c r="K29" s="46"/>
    </row>
    <row r="30" spans="1:11" hidden="1" x14ac:dyDescent="0.2">
      <c r="A30" s="13" t="s">
        <v>36</v>
      </c>
      <c r="B30" s="13"/>
      <c r="C30" s="13"/>
      <c r="D30" s="13"/>
      <c r="E30" s="13"/>
      <c r="F30" s="13"/>
      <c r="G30" s="46"/>
      <c r="H30" s="46"/>
      <c r="I30" s="46"/>
      <c r="J30" s="46"/>
      <c r="K30" s="46"/>
    </row>
    <row r="31" spans="1:11" hidden="1" x14ac:dyDescent="0.2">
      <c r="A31" s="12" t="s">
        <v>37</v>
      </c>
      <c r="B31" s="12"/>
      <c r="C31" s="12"/>
      <c r="D31" s="12"/>
      <c r="E31" s="12"/>
      <c r="F31" s="12"/>
      <c r="G31" s="46"/>
      <c r="H31" s="46"/>
      <c r="I31" s="46"/>
      <c r="J31" s="46"/>
      <c r="K31" s="46"/>
    </row>
    <row r="32" spans="1:11" hidden="1" x14ac:dyDescent="0.2">
      <c r="A32" s="12" t="s">
        <v>38</v>
      </c>
      <c r="B32" s="12"/>
      <c r="C32" s="12"/>
      <c r="D32" s="12"/>
      <c r="E32" s="12"/>
      <c r="F32" s="12"/>
      <c r="G32" s="46"/>
      <c r="H32" s="46"/>
      <c r="I32" s="46"/>
      <c r="J32" s="46"/>
      <c r="K32" s="46"/>
    </row>
    <row r="33" spans="1:11" hidden="1" x14ac:dyDescent="0.2">
      <c r="A33" s="12" t="s">
        <v>39</v>
      </c>
      <c r="B33" s="12"/>
      <c r="C33" s="12"/>
      <c r="D33" s="12"/>
      <c r="E33" s="12"/>
      <c r="F33" s="12"/>
      <c r="G33" s="46"/>
      <c r="H33" s="46"/>
      <c r="I33" s="46"/>
      <c r="J33" s="46"/>
      <c r="K33" s="46"/>
    </row>
    <row r="34" spans="1:11" hidden="1" x14ac:dyDescent="0.2">
      <c r="A34" s="13" t="s">
        <v>40</v>
      </c>
      <c r="B34" s="13"/>
      <c r="C34" s="13"/>
      <c r="D34" s="13"/>
      <c r="E34" s="13"/>
      <c r="F34" s="13"/>
      <c r="G34" s="46"/>
      <c r="H34" s="46"/>
      <c r="I34" s="46"/>
      <c r="J34" s="46"/>
      <c r="K34" s="46"/>
    </row>
    <row r="35" spans="1:11" hidden="1" x14ac:dyDescent="0.2">
      <c r="A35" s="13" t="s">
        <v>41</v>
      </c>
      <c r="B35" s="13"/>
      <c r="C35" s="13"/>
      <c r="D35" s="13"/>
      <c r="E35" s="13"/>
      <c r="F35" s="13"/>
      <c r="G35" s="46"/>
      <c r="H35" s="46"/>
      <c r="I35" s="46"/>
      <c r="J35" s="46"/>
      <c r="K35" s="46"/>
    </row>
    <row r="36" spans="1:11" hidden="1" x14ac:dyDescent="0.2">
      <c r="A36" s="80" t="s">
        <v>11</v>
      </c>
      <c r="B36" s="79"/>
      <c r="C36" s="79"/>
      <c r="D36" s="79"/>
      <c r="E36" s="79"/>
      <c r="F36" s="79"/>
      <c r="G36" s="46"/>
      <c r="H36" s="46"/>
      <c r="I36" s="46"/>
      <c r="J36" s="46"/>
      <c r="K36" s="46"/>
    </row>
    <row r="37" spans="1:11" hidden="1" x14ac:dyDescent="0.2">
      <c r="A37" s="80" t="s">
        <v>42</v>
      </c>
      <c r="B37" s="79"/>
      <c r="C37" s="79"/>
      <c r="D37" s="79"/>
      <c r="E37" s="79"/>
      <c r="F37" s="79"/>
      <c r="G37" s="46"/>
      <c r="H37" s="46"/>
      <c r="I37" s="46"/>
      <c r="J37" s="46"/>
      <c r="K37" s="46"/>
    </row>
    <row r="38" spans="1:11" hidden="1" x14ac:dyDescent="0.2">
      <c r="A38" s="80" t="s">
        <v>121</v>
      </c>
      <c r="B38" s="79"/>
      <c r="C38" s="79"/>
      <c r="D38" s="79"/>
      <c r="E38" s="79"/>
      <c r="F38" s="79"/>
      <c r="G38" s="46"/>
      <c r="H38" s="46"/>
      <c r="I38" s="46"/>
      <c r="J38" s="46"/>
      <c r="K38" s="46"/>
    </row>
    <row r="39" spans="1:11" hidden="1" x14ac:dyDescent="0.2">
      <c r="A39" s="63" t="s">
        <v>43</v>
      </c>
      <c r="B39" s="5"/>
      <c r="C39" s="5"/>
      <c r="D39" s="5"/>
      <c r="E39" s="5"/>
      <c r="F39" s="5"/>
      <c r="G39" s="46"/>
      <c r="H39" s="46"/>
      <c r="I39" s="46"/>
      <c r="J39" s="46"/>
      <c r="K39" s="46"/>
    </row>
    <row r="40" spans="1:11" hidden="1" x14ac:dyDescent="0.2">
      <c r="A40" s="64" t="s">
        <v>44</v>
      </c>
      <c r="B40" s="5"/>
      <c r="C40" s="5"/>
      <c r="D40" s="5"/>
      <c r="E40" s="5"/>
      <c r="F40" s="5"/>
      <c r="G40" s="46"/>
      <c r="H40" s="46"/>
      <c r="I40" s="46"/>
      <c r="J40" s="46"/>
      <c r="K40" s="46"/>
    </row>
    <row r="41" spans="1:11" hidden="1" x14ac:dyDescent="0.2">
      <c r="A41" s="64" t="s">
        <v>45</v>
      </c>
      <c r="B41" s="5"/>
      <c r="C41" s="5"/>
      <c r="D41" s="5"/>
      <c r="E41" s="5"/>
      <c r="F41" s="5"/>
      <c r="G41" s="46"/>
      <c r="H41" s="46"/>
      <c r="I41" s="46"/>
      <c r="J41" s="46"/>
      <c r="K41" s="46"/>
    </row>
    <row r="42" spans="1:11" hidden="1" x14ac:dyDescent="0.2">
      <c r="A42" s="64" t="s">
        <v>46</v>
      </c>
      <c r="B42" s="5"/>
      <c r="C42" s="5"/>
      <c r="D42" s="5"/>
      <c r="E42" s="5"/>
      <c r="F42" s="5"/>
      <c r="G42" s="46"/>
      <c r="H42" s="46"/>
      <c r="I42" s="46"/>
      <c r="J42" s="46"/>
      <c r="K42" s="46"/>
    </row>
    <row r="43" spans="1:11" hidden="1" x14ac:dyDescent="0.2">
      <c r="A43" s="64" t="s">
        <v>47</v>
      </c>
      <c r="B43" s="5"/>
      <c r="C43" s="5"/>
      <c r="D43" s="5"/>
      <c r="E43" s="5"/>
      <c r="F43" s="5"/>
      <c r="G43" s="46"/>
      <c r="H43" s="46"/>
      <c r="I43" s="46"/>
      <c r="J43" s="46"/>
      <c r="K43" s="46"/>
    </row>
    <row r="44" spans="1:11" hidden="1" x14ac:dyDescent="0.2">
      <c r="A44" s="64" t="s">
        <v>48</v>
      </c>
      <c r="B44" s="5"/>
      <c r="C44" s="5"/>
      <c r="D44" s="5"/>
      <c r="E44" s="5"/>
      <c r="F44" s="5"/>
      <c r="G44" s="46"/>
      <c r="H44" s="46"/>
      <c r="I44" s="46"/>
      <c r="J44" s="46"/>
      <c r="K44" s="46"/>
    </row>
    <row r="45" spans="1:11" hidden="1" x14ac:dyDescent="0.2">
      <c r="A45" s="81" t="s">
        <v>49</v>
      </c>
      <c r="B45" s="79"/>
      <c r="C45" s="79"/>
      <c r="D45" s="79"/>
      <c r="E45" s="79"/>
      <c r="F45" s="79"/>
      <c r="G45" s="46"/>
      <c r="H45" s="46"/>
      <c r="I45" s="46"/>
      <c r="J45" s="46"/>
      <c r="K45" s="46"/>
    </row>
    <row r="46" spans="1:11" hidden="1" x14ac:dyDescent="0.2">
      <c r="A46" s="79" t="s">
        <v>50</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51</v>
      </c>
      <c r="B48" s="79"/>
      <c r="C48" s="79"/>
      <c r="D48" s="79"/>
      <c r="E48" s="79"/>
      <c r="F48" s="79"/>
      <c r="G48" s="46"/>
      <c r="H48" s="46"/>
      <c r="I48" s="46"/>
      <c r="J48" s="46"/>
      <c r="K48" s="46"/>
    </row>
    <row r="49" spans="1:11" ht="25.5" hidden="1" x14ac:dyDescent="0.2">
      <c r="A49" s="98" t="s">
        <v>52</v>
      </c>
      <c r="B49" s="79"/>
      <c r="C49" s="79"/>
      <c r="D49" s="79"/>
      <c r="E49" s="79"/>
      <c r="F49" s="79"/>
      <c r="G49" s="46"/>
      <c r="H49" s="46"/>
      <c r="I49" s="46"/>
      <c r="J49" s="46"/>
      <c r="K49" s="46"/>
    </row>
    <row r="50" spans="1:11" ht="25.5" hidden="1" x14ac:dyDescent="0.2">
      <c r="A50" s="99" t="s">
        <v>53</v>
      </c>
      <c r="B50" s="5"/>
      <c r="C50" s="5"/>
      <c r="D50" s="5"/>
      <c r="E50" s="5"/>
      <c r="F50" s="5"/>
      <c r="G50" s="46"/>
      <c r="H50" s="46"/>
      <c r="I50" s="46"/>
      <c r="J50" s="46"/>
      <c r="K50" s="46"/>
    </row>
    <row r="51" spans="1:11" ht="25.5" hidden="1" x14ac:dyDescent="0.2">
      <c r="A51" s="99" t="s">
        <v>54</v>
      </c>
      <c r="B51" s="5"/>
      <c r="C51" s="5"/>
      <c r="D51" s="5"/>
      <c r="E51" s="5"/>
      <c r="F51" s="5"/>
      <c r="G51" s="46"/>
      <c r="H51" s="46"/>
      <c r="I51" s="46"/>
      <c r="J51" s="46"/>
      <c r="K51" s="46"/>
    </row>
    <row r="52" spans="1:11" ht="38.25" hidden="1" x14ac:dyDescent="0.2">
      <c r="A52" s="99" t="s">
        <v>55</v>
      </c>
      <c r="B52" s="89"/>
      <c r="C52" s="89"/>
      <c r="D52" s="97"/>
      <c r="E52" s="66"/>
      <c r="F52" s="66"/>
      <c r="G52" s="46"/>
      <c r="H52" s="46"/>
      <c r="I52" s="46"/>
      <c r="J52" s="46"/>
      <c r="K52" s="46"/>
    </row>
    <row r="53" spans="1:11" hidden="1" x14ac:dyDescent="0.2">
      <c r="A53" s="94" t="s">
        <v>56</v>
      </c>
      <c r="B53" s="95"/>
      <c r="C53" s="95"/>
      <c r="D53" s="88"/>
      <c r="E53" s="67"/>
      <c r="F53" s="67" t="b">
        <v>1</v>
      </c>
      <c r="G53" s="46"/>
      <c r="H53" s="46"/>
      <c r="I53" s="46"/>
      <c r="J53" s="46"/>
      <c r="K53" s="46"/>
    </row>
    <row r="54" spans="1:11" hidden="1" x14ac:dyDescent="0.2">
      <c r="A54" s="96" t="s">
        <v>57</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58</v>
      </c>
      <c r="B56" s="90">
        <f>COUNT(Travel!B26:B35)</f>
        <v>1</v>
      </c>
      <c r="C56" s="90"/>
      <c r="D56" s="90">
        <f>COUNTIF(Travel!D26:D35,"*")</f>
        <v>1</v>
      </c>
      <c r="E56" s="91"/>
      <c r="F56" s="91" t="b">
        <f>MIN(B56,D56)=MAX(B56,D56)</f>
        <v>1</v>
      </c>
    </row>
    <row r="57" spans="1:11" hidden="1" x14ac:dyDescent="0.2">
      <c r="A57" s="101"/>
      <c r="B57" s="90">
        <f>COUNT(Travel!B40:B49)</f>
        <v>0</v>
      </c>
      <c r="C57" s="90"/>
      <c r="D57" s="90">
        <f>COUNTIF(Travel!D40:D49,"*")</f>
        <v>0</v>
      </c>
      <c r="E57" s="91"/>
      <c r="F57" s="91" t="b">
        <f>MIN(B57,D57)=MAX(B57,D57)</f>
        <v>1</v>
      </c>
    </row>
    <row r="58" spans="1:11" hidden="1" x14ac:dyDescent="0.2">
      <c r="A58" s="102" t="s">
        <v>59</v>
      </c>
      <c r="B58" s="92">
        <f>COUNT(Hospitality!B11:B24)</f>
        <v>1</v>
      </c>
      <c r="C58" s="92"/>
      <c r="D58" s="92">
        <f>COUNTIF(Hospitality!D11:D24,"*")</f>
        <v>1</v>
      </c>
      <c r="E58" s="93"/>
      <c r="F58" s="93" t="b">
        <f>MIN(B58,D58)=MAX(B58,D58)</f>
        <v>1</v>
      </c>
    </row>
    <row r="59" spans="1:11" hidden="1" x14ac:dyDescent="0.2">
      <c r="A59" s="103" t="s">
        <v>60</v>
      </c>
      <c r="B59" s="91">
        <f>COUNT('All other expenses'!B11:B24)</f>
        <v>0</v>
      </c>
      <c r="C59" s="91"/>
      <c r="D59" s="91">
        <f>COUNTIF('All other expenses'!D11:D24,"*")</f>
        <v>0</v>
      </c>
      <c r="E59" s="91"/>
      <c r="F59" s="91" t="b">
        <f>MIN(B59,D59)=MAX(B59,D59)</f>
        <v>1</v>
      </c>
    </row>
    <row r="60" spans="1:11" hidden="1" x14ac:dyDescent="0.2">
      <c r="A60" s="102" t="s">
        <v>61</v>
      </c>
      <c r="B60" s="92">
        <f>COUNTIF('Gifts and benefits'!B11:B24,"*")</f>
        <v>0</v>
      </c>
      <c r="C60" s="92">
        <f>COUNTIF('Gifts and benefits'!C11:C24,"*")</f>
        <v>0</v>
      </c>
      <c r="D60" s="92"/>
      <c r="E60" s="92">
        <f>COUNTA('Gifts and benefits'!E11:E24)</f>
        <v>0</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5703125" style="16" customWidth="1"/>
    <col min="2" max="2" width="14.425781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9" t="s">
        <v>62</v>
      </c>
      <c r="B1" s="149"/>
      <c r="C1" s="149"/>
      <c r="D1" s="149"/>
      <c r="E1" s="149"/>
      <c r="F1" s="46"/>
    </row>
    <row r="2" spans="1:6" ht="21" customHeight="1" x14ac:dyDescent="0.2">
      <c r="A2" s="4" t="s">
        <v>3</v>
      </c>
      <c r="B2" s="152" t="str">
        <f>'Summary and sign-off'!B2:F2</f>
        <v>Name of Organisation</v>
      </c>
      <c r="C2" s="152"/>
      <c r="D2" s="152"/>
      <c r="E2" s="152"/>
      <c r="F2" s="46"/>
    </row>
    <row r="3" spans="1:6" ht="21" customHeight="1" x14ac:dyDescent="0.2">
      <c r="A3" s="4" t="s">
        <v>63</v>
      </c>
      <c r="B3" s="152" t="str">
        <f>'Summary and sign-off'!B3:F3</f>
        <v>Name of Chief Executive</v>
      </c>
      <c r="C3" s="152"/>
      <c r="D3" s="152"/>
      <c r="E3" s="152"/>
      <c r="F3" s="46"/>
    </row>
    <row r="4" spans="1:6" ht="21" customHeight="1" x14ac:dyDescent="0.2">
      <c r="A4" s="4" t="s">
        <v>64</v>
      </c>
      <c r="B4" s="152">
        <f>'Summary and sign-off'!B4:F4</f>
        <v>43647</v>
      </c>
      <c r="C4" s="152"/>
      <c r="D4" s="152"/>
      <c r="E4" s="152"/>
      <c r="F4" s="46"/>
    </row>
    <row r="5" spans="1:6" ht="21" customHeight="1" x14ac:dyDescent="0.2">
      <c r="A5" s="4" t="s">
        <v>65</v>
      </c>
      <c r="B5" s="152">
        <f>'Summary and sign-off'!B5:F5</f>
        <v>44012</v>
      </c>
      <c r="C5" s="152"/>
      <c r="D5" s="152"/>
      <c r="E5" s="152"/>
      <c r="F5" s="46"/>
    </row>
    <row r="6" spans="1:6" ht="21" customHeight="1" x14ac:dyDescent="0.2">
      <c r="A6" s="4" t="s">
        <v>66</v>
      </c>
      <c r="B6" s="147" t="s">
        <v>34</v>
      </c>
      <c r="C6" s="147"/>
      <c r="D6" s="147"/>
      <c r="E6" s="147"/>
      <c r="F6" s="46"/>
    </row>
    <row r="7" spans="1:6" ht="21" customHeight="1" x14ac:dyDescent="0.2">
      <c r="A7" s="4" t="s">
        <v>9</v>
      </c>
      <c r="B7" s="147" t="s">
        <v>36</v>
      </c>
      <c r="C7" s="147"/>
      <c r="D7" s="147"/>
      <c r="E7" s="147"/>
      <c r="F7" s="46"/>
    </row>
    <row r="8" spans="1:6" ht="36" customHeight="1" x14ac:dyDescent="0.2">
      <c r="A8" s="155" t="s">
        <v>67</v>
      </c>
      <c r="B8" s="156"/>
      <c r="C8" s="156"/>
      <c r="D8" s="156"/>
      <c r="E8" s="156"/>
      <c r="F8" s="22"/>
    </row>
    <row r="9" spans="1:6" ht="36" customHeight="1" x14ac:dyDescent="0.2">
      <c r="A9" s="157" t="s">
        <v>68</v>
      </c>
      <c r="B9" s="158"/>
      <c r="C9" s="158"/>
      <c r="D9" s="158"/>
      <c r="E9" s="158"/>
      <c r="F9" s="22"/>
    </row>
    <row r="10" spans="1:6" ht="24.75" customHeight="1" x14ac:dyDescent="0.2">
      <c r="A10" s="154" t="s">
        <v>69</v>
      </c>
      <c r="B10" s="159"/>
      <c r="C10" s="154"/>
      <c r="D10" s="154"/>
      <c r="E10" s="154"/>
      <c r="F10" s="47"/>
    </row>
    <row r="11" spans="1:6" ht="27" customHeight="1" x14ac:dyDescent="0.2">
      <c r="A11" s="35" t="s">
        <v>70</v>
      </c>
      <c r="B11" s="35" t="s">
        <v>71</v>
      </c>
      <c r="C11" s="35" t="s">
        <v>72</v>
      </c>
      <c r="D11" s="35" t="s">
        <v>73</v>
      </c>
      <c r="E11" s="35" t="s">
        <v>74</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75</v>
      </c>
      <c r="B22" s="87">
        <f>SUM(B12:B21)</f>
        <v>0</v>
      </c>
      <c r="C22" s="144" t="str">
        <f>IF(SUBTOTAL(3,B12:B21)=SUBTOTAL(103,B12:B21),'Summary and sign-off'!$A$48,'Summary and sign-off'!$A$49)</f>
        <v>Check - there are no hidden rows with data</v>
      </c>
      <c r="D22" s="153" t="str">
        <f>IF('Summary and sign-off'!F55='Summary and sign-off'!F54,'Summary and sign-off'!A51,'Summary and sign-off'!A50)</f>
        <v>Check - each entry provides sufficient information</v>
      </c>
      <c r="E22" s="153"/>
      <c r="F22" s="46"/>
    </row>
    <row r="23" spans="1:6" ht="10.5" customHeight="1" x14ac:dyDescent="0.2">
      <c r="A23" s="27"/>
      <c r="B23" s="22"/>
      <c r="C23" s="27"/>
      <c r="D23" s="27"/>
      <c r="E23" s="27"/>
      <c r="F23" s="27"/>
    </row>
    <row r="24" spans="1:6" ht="24.75" customHeight="1" x14ac:dyDescent="0.2">
      <c r="A24" s="154" t="s">
        <v>76</v>
      </c>
      <c r="B24" s="154"/>
      <c r="C24" s="154"/>
      <c r="D24" s="154"/>
      <c r="E24" s="154"/>
      <c r="F24" s="47"/>
    </row>
    <row r="25" spans="1:6" ht="27" customHeight="1" x14ac:dyDescent="0.2">
      <c r="A25" s="35" t="s">
        <v>70</v>
      </c>
      <c r="B25" s="35" t="s">
        <v>15</v>
      </c>
      <c r="C25" s="35" t="s">
        <v>77</v>
      </c>
      <c r="D25" s="35" t="s">
        <v>73</v>
      </c>
      <c r="E25" s="35" t="s">
        <v>74</v>
      </c>
      <c r="F25" s="48"/>
    </row>
    <row r="26" spans="1:6" s="68" customFormat="1" hidden="1" x14ac:dyDescent="0.2">
      <c r="A26" s="111"/>
      <c r="B26" s="112"/>
      <c r="C26" s="113"/>
      <c r="D26" s="113"/>
      <c r="E26" s="114"/>
      <c r="F26" s="1"/>
    </row>
    <row r="27" spans="1:6" s="68" customFormat="1" x14ac:dyDescent="0.2">
      <c r="A27" s="145">
        <v>44073</v>
      </c>
      <c r="B27" s="134">
        <v>144.04</v>
      </c>
      <c r="C27" s="135" t="s">
        <v>125</v>
      </c>
      <c r="D27" s="135" t="s">
        <v>126</v>
      </c>
      <c r="E27" s="136" t="s">
        <v>127</v>
      </c>
      <c r="F27" s="1"/>
    </row>
    <row r="28" spans="1:6" s="68" customFormat="1" x14ac:dyDescent="0.2">
      <c r="A28" s="133"/>
      <c r="B28" s="134"/>
      <c r="C28" s="135"/>
      <c r="D28" s="135"/>
      <c r="E28" s="136"/>
      <c r="F28" s="1"/>
    </row>
    <row r="29" spans="1:6" s="68" customFormat="1" x14ac:dyDescent="0.2">
      <c r="A29" s="133"/>
      <c r="B29" s="134"/>
      <c r="C29" s="135"/>
      <c r="D29" s="135"/>
      <c r="E29" s="136"/>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78</v>
      </c>
      <c r="B36" s="87">
        <f>SUM(B26:B35)</f>
        <v>144.04</v>
      </c>
      <c r="C36" s="144" t="str">
        <f>IF(SUBTOTAL(3,B26:B35)=SUBTOTAL(103,B26:B35),'Summary and sign-off'!$A$48,'Summary and sign-off'!$A$49)</f>
        <v>Check - there are no hidden rows with data</v>
      </c>
      <c r="D36" s="153" t="str">
        <f>IF('Summary and sign-off'!F56='Summary and sign-off'!F54,'Summary and sign-off'!A51,'Summary and sign-off'!A50)</f>
        <v>Check - each entry provides sufficient information</v>
      </c>
      <c r="E36" s="153"/>
      <c r="F36" s="46"/>
    </row>
    <row r="37" spans="1:6" ht="10.5" customHeight="1" x14ac:dyDescent="0.2">
      <c r="A37" s="27"/>
      <c r="B37" s="22"/>
      <c r="C37" s="27"/>
      <c r="D37" s="27"/>
      <c r="E37" s="27"/>
      <c r="F37" s="27"/>
    </row>
    <row r="38" spans="1:6" ht="24.75" customHeight="1" x14ac:dyDescent="0.2">
      <c r="A38" s="154" t="s">
        <v>79</v>
      </c>
      <c r="B38" s="154"/>
      <c r="C38" s="154"/>
      <c r="D38" s="154"/>
      <c r="E38" s="154"/>
      <c r="F38" s="46"/>
    </row>
    <row r="39" spans="1:6" ht="27" customHeight="1" x14ac:dyDescent="0.2">
      <c r="A39" s="35" t="s">
        <v>70</v>
      </c>
      <c r="B39" s="35" t="s">
        <v>15</v>
      </c>
      <c r="C39" s="35" t="s">
        <v>80</v>
      </c>
      <c r="D39" s="35" t="s">
        <v>81</v>
      </c>
      <c r="E39" s="35" t="s">
        <v>74</v>
      </c>
      <c r="F39" s="49"/>
    </row>
    <row r="40" spans="1:6" s="68" customFormat="1" hidden="1" x14ac:dyDescent="0.2">
      <c r="A40" s="111"/>
      <c r="B40" s="112"/>
      <c r="C40" s="113"/>
      <c r="D40" s="113"/>
      <c r="E40" s="114"/>
      <c r="F40" s="1"/>
    </row>
    <row r="41" spans="1:6" s="68" customFormat="1" x14ac:dyDescent="0.2">
      <c r="A41" s="133"/>
      <c r="B41" s="134"/>
      <c r="C41" s="135"/>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82</v>
      </c>
      <c r="B50" s="87">
        <f>SUM(B40:B49)</f>
        <v>0</v>
      </c>
      <c r="C50" s="144" t="str">
        <f>IF(SUBTOTAL(3,B40:B49)=SUBTOTAL(103,B40:B49),'Summary and sign-off'!$A$48,'Summary and sign-off'!$A$49)</f>
        <v>Check - there are no hidden rows with data</v>
      </c>
      <c r="D50" s="153" t="str">
        <f>IF('Summary and sign-off'!F57='Summary and sign-off'!F54,'Summary and sign-off'!A51,'Summary and sign-off'!A50)</f>
        <v>Check - each entry provides sufficient information</v>
      </c>
      <c r="E50" s="153"/>
      <c r="F50" s="46"/>
    </row>
    <row r="51" spans="1:6" ht="10.5" customHeight="1" x14ac:dyDescent="0.2">
      <c r="A51" s="27"/>
      <c r="B51" s="73"/>
      <c r="C51" s="22"/>
      <c r="D51" s="27"/>
      <c r="E51" s="27"/>
      <c r="F51" s="27"/>
    </row>
    <row r="52" spans="1:6" ht="34.5" customHeight="1" x14ac:dyDescent="0.2">
      <c r="A52" s="50" t="s">
        <v>83</v>
      </c>
      <c r="B52" s="74">
        <f>B22+B36+B50</f>
        <v>144.04</v>
      </c>
      <c r="C52" s="51"/>
      <c r="D52" s="51"/>
      <c r="E52" s="51"/>
      <c r="F52" s="26"/>
    </row>
    <row r="53" spans="1:6" x14ac:dyDescent="0.2">
      <c r="A53" s="27"/>
      <c r="B53" s="22"/>
      <c r="C53" s="27"/>
      <c r="D53" s="27"/>
      <c r="E53" s="27"/>
      <c r="F53" s="27"/>
    </row>
    <row r="54" spans="1:6" x14ac:dyDescent="0.2">
      <c r="A54" s="52" t="s">
        <v>26</v>
      </c>
      <c r="B54" s="25"/>
      <c r="C54" s="26"/>
      <c r="D54" s="26"/>
      <c r="E54" s="26"/>
      <c r="F54" s="27"/>
    </row>
    <row r="55" spans="1:6" ht="12.6" customHeight="1" x14ac:dyDescent="0.2">
      <c r="A55" s="23" t="s">
        <v>84</v>
      </c>
      <c r="B55" s="53"/>
      <c r="C55" s="53"/>
      <c r="D55" s="32"/>
      <c r="E55" s="32"/>
      <c r="F55" s="27"/>
    </row>
    <row r="56" spans="1:6" ht="12.95" customHeight="1" x14ac:dyDescent="0.2">
      <c r="A56" s="31" t="s">
        <v>85</v>
      </c>
      <c r="B56" s="27"/>
      <c r="C56" s="32"/>
      <c r="D56" s="27"/>
      <c r="E56" s="32"/>
      <c r="F56" s="27"/>
    </row>
    <row r="57" spans="1:6" x14ac:dyDescent="0.2">
      <c r="A57" s="31" t="s">
        <v>86</v>
      </c>
      <c r="B57" s="32"/>
      <c r="C57" s="32"/>
      <c r="D57" s="32"/>
      <c r="E57" s="54"/>
      <c r="F57" s="46"/>
    </row>
    <row r="58" spans="1:6" x14ac:dyDescent="0.2">
      <c r="A58" s="23" t="s">
        <v>32</v>
      </c>
      <c r="B58" s="25"/>
      <c r="C58" s="26"/>
      <c r="D58" s="26"/>
      <c r="E58" s="26"/>
      <c r="F58" s="27"/>
    </row>
    <row r="59" spans="1:6" ht="12.95" customHeight="1" x14ac:dyDescent="0.2">
      <c r="A59" s="31" t="s">
        <v>87</v>
      </c>
      <c r="B59" s="27"/>
      <c r="C59" s="32"/>
      <c r="D59" s="27"/>
      <c r="E59" s="32"/>
      <c r="F59" s="27"/>
    </row>
    <row r="60" spans="1:6" x14ac:dyDescent="0.2">
      <c r="A60" s="31" t="s">
        <v>88</v>
      </c>
      <c r="B60" s="32"/>
      <c r="C60" s="32"/>
      <c r="D60" s="32"/>
      <c r="E60" s="54"/>
      <c r="F60" s="46"/>
    </row>
    <row r="61" spans="1:6" x14ac:dyDescent="0.2">
      <c r="A61" s="36" t="s">
        <v>89</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5703125" style="16" customWidth="1"/>
    <col min="2" max="2" width="14.42578125" style="16" customWidth="1"/>
    <col min="3" max="3" width="71.42578125" style="16" customWidth="1"/>
    <col min="4" max="4" width="50" style="16" customWidth="1"/>
    <col min="5" max="5" width="21.42578125" style="16" customWidth="1"/>
    <col min="6" max="6" width="39.42578125" style="16" customWidth="1"/>
    <col min="7" max="10" width="9.140625" style="16" hidden="1" customWidth="1"/>
    <col min="11" max="13" width="0" style="16" hidden="1" customWidth="1"/>
    <col min="14" max="16384" width="0" style="16" hidden="1"/>
  </cols>
  <sheetData>
    <row r="1" spans="1:6" ht="26.25" customHeight="1" x14ac:dyDescent="0.2">
      <c r="A1" s="149" t="s">
        <v>62</v>
      </c>
      <c r="B1" s="149"/>
      <c r="C1" s="149"/>
      <c r="D1" s="149"/>
      <c r="E1" s="149"/>
      <c r="F1" s="38"/>
    </row>
    <row r="2" spans="1:6" ht="21" customHeight="1" x14ac:dyDescent="0.2">
      <c r="A2" s="4" t="s">
        <v>3</v>
      </c>
      <c r="B2" s="152" t="str">
        <f>'Summary and sign-off'!B2:F2</f>
        <v>Name of Organisation</v>
      </c>
      <c r="C2" s="152"/>
      <c r="D2" s="152"/>
      <c r="E2" s="152"/>
      <c r="F2" s="38"/>
    </row>
    <row r="3" spans="1:6" ht="21" customHeight="1" x14ac:dyDescent="0.2">
      <c r="A3" s="4" t="s">
        <v>63</v>
      </c>
      <c r="B3" s="152" t="str">
        <f>'Summary and sign-off'!B3:F3</f>
        <v>Name of Chief Executive</v>
      </c>
      <c r="C3" s="152"/>
      <c r="D3" s="152"/>
      <c r="E3" s="152"/>
      <c r="F3" s="38"/>
    </row>
    <row r="4" spans="1:6" ht="21" customHeight="1" x14ac:dyDescent="0.2">
      <c r="A4" s="4" t="s">
        <v>64</v>
      </c>
      <c r="B4" s="152">
        <f>'Summary and sign-off'!B4:F4</f>
        <v>43647</v>
      </c>
      <c r="C4" s="152"/>
      <c r="D4" s="152"/>
      <c r="E4" s="152"/>
      <c r="F4" s="38"/>
    </row>
    <row r="5" spans="1:6" ht="21" customHeight="1" x14ac:dyDescent="0.2">
      <c r="A5" s="4" t="s">
        <v>65</v>
      </c>
      <c r="B5" s="152">
        <f>'Summary and sign-off'!B5:F5</f>
        <v>44012</v>
      </c>
      <c r="C5" s="152"/>
      <c r="D5" s="152"/>
      <c r="E5" s="152"/>
      <c r="F5" s="38"/>
    </row>
    <row r="6" spans="1:6" ht="21" customHeight="1" x14ac:dyDescent="0.2">
      <c r="A6" s="4" t="s">
        <v>66</v>
      </c>
      <c r="B6" s="147" t="s">
        <v>34</v>
      </c>
      <c r="C6" s="147"/>
      <c r="D6" s="147"/>
      <c r="E6" s="147"/>
      <c r="F6" s="38"/>
    </row>
    <row r="7" spans="1:6" ht="21" customHeight="1" x14ac:dyDescent="0.2">
      <c r="A7" s="4" t="s">
        <v>9</v>
      </c>
      <c r="B7" s="147" t="s">
        <v>36</v>
      </c>
      <c r="C7" s="147"/>
      <c r="D7" s="147"/>
      <c r="E7" s="147"/>
      <c r="F7" s="38"/>
    </row>
    <row r="8" spans="1:6" ht="35.25" customHeight="1" x14ac:dyDescent="0.25">
      <c r="A8" s="162" t="s">
        <v>90</v>
      </c>
      <c r="B8" s="162"/>
      <c r="C8" s="163"/>
      <c r="D8" s="163"/>
      <c r="E8" s="163"/>
      <c r="F8" s="42"/>
    </row>
    <row r="9" spans="1:6" ht="35.25" customHeight="1" x14ac:dyDescent="0.25">
      <c r="A9" s="160" t="s">
        <v>91</v>
      </c>
      <c r="B9" s="161"/>
      <c r="C9" s="161"/>
      <c r="D9" s="161"/>
      <c r="E9" s="161"/>
      <c r="F9" s="42"/>
    </row>
    <row r="10" spans="1:6" ht="27" customHeight="1" x14ac:dyDescent="0.2">
      <c r="A10" s="35" t="s">
        <v>92</v>
      </c>
      <c r="B10" s="35" t="s">
        <v>15</v>
      </c>
      <c r="C10" s="35" t="s">
        <v>93</v>
      </c>
      <c r="D10" s="35" t="s">
        <v>94</v>
      </c>
      <c r="E10" s="35" t="s">
        <v>74</v>
      </c>
      <c r="F10" s="23"/>
    </row>
    <row r="11" spans="1:6" s="68" customFormat="1" hidden="1" x14ac:dyDescent="0.2">
      <c r="A11" s="115"/>
      <c r="B11" s="112"/>
      <c r="C11" s="116"/>
      <c r="D11" s="116"/>
      <c r="E11" s="117"/>
      <c r="F11" s="2"/>
    </row>
    <row r="12" spans="1:6" s="68" customFormat="1" x14ac:dyDescent="0.2">
      <c r="A12" s="133">
        <v>43756</v>
      </c>
      <c r="B12" s="134">
        <v>98.25</v>
      </c>
      <c r="C12" s="138" t="s">
        <v>124</v>
      </c>
      <c r="D12" s="138" t="s">
        <v>122</v>
      </c>
      <c r="E12" s="139" t="s">
        <v>123</v>
      </c>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95</v>
      </c>
      <c r="B25" s="78">
        <f>SUM(B11:B24)</f>
        <v>98.25</v>
      </c>
      <c r="C25" s="85" t="str">
        <f>IF(SUBTOTAL(3,B11:B24)=SUBTOTAL(103,B11:B24),'Summary and sign-off'!$A$48,'Summary and sign-off'!$A$49)</f>
        <v>Check - there are no hidden rows with data</v>
      </c>
      <c r="D25" s="153" t="str">
        <f>IF('Summary and sign-off'!F58='Summary and sign-off'!F54,'Summary and sign-off'!A51,'Summary and sign-off'!A50)</f>
        <v>Check - each entry provides sufficient information</v>
      </c>
      <c r="E25" s="153"/>
      <c r="F25" s="2"/>
    </row>
    <row r="26" spans="1:6" x14ac:dyDescent="0.2">
      <c r="A26" s="21"/>
      <c r="B26" s="20"/>
      <c r="C26" s="20"/>
      <c r="D26" s="20"/>
      <c r="E26" s="20"/>
      <c r="F26" s="38"/>
    </row>
    <row r="27" spans="1:6" x14ac:dyDescent="0.2">
      <c r="A27" s="21" t="s">
        <v>26</v>
      </c>
      <c r="B27" s="22"/>
      <c r="C27" s="27"/>
      <c r="D27" s="20"/>
      <c r="E27" s="20"/>
      <c r="F27" s="38"/>
    </row>
    <row r="28" spans="1:6" ht="12.75" customHeight="1" x14ac:dyDescent="0.2">
      <c r="A28" s="23" t="s">
        <v>96</v>
      </c>
      <c r="B28" s="23"/>
      <c r="C28" s="23"/>
      <c r="D28" s="23"/>
      <c r="E28" s="23"/>
      <c r="F28" s="38"/>
    </row>
    <row r="29" spans="1:6" x14ac:dyDescent="0.2">
      <c r="A29" s="23" t="s">
        <v>97</v>
      </c>
      <c r="B29" s="31"/>
      <c r="C29" s="43"/>
      <c r="D29" s="44"/>
      <c r="E29" s="44"/>
      <c r="F29" s="38"/>
    </row>
    <row r="30" spans="1:6" x14ac:dyDescent="0.2">
      <c r="A30" s="23" t="s">
        <v>32</v>
      </c>
      <c r="B30" s="25"/>
      <c r="C30" s="26"/>
      <c r="D30" s="26"/>
      <c r="E30" s="26"/>
      <c r="F30" s="27"/>
    </row>
    <row r="31" spans="1:6" x14ac:dyDescent="0.2">
      <c r="A31" s="31" t="s">
        <v>98</v>
      </c>
      <c r="B31" s="31"/>
      <c r="C31" s="43"/>
      <c r="D31" s="43"/>
      <c r="E31" s="43"/>
      <c r="F31" s="38"/>
    </row>
    <row r="32" spans="1:6" ht="12.75" customHeight="1" x14ac:dyDescent="0.2">
      <c r="A32" s="31" t="s">
        <v>99</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5703125" style="16" customWidth="1"/>
    <col min="2" max="2" width="14.425781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9" t="s">
        <v>62</v>
      </c>
      <c r="B1" s="149"/>
      <c r="C1" s="149"/>
      <c r="D1" s="149"/>
      <c r="E1" s="149"/>
      <c r="F1" s="24"/>
    </row>
    <row r="2" spans="1:6" ht="21" customHeight="1" x14ac:dyDescent="0.2">
      <c r="A2" s="4" t="s">
        <v>3</v>
      </c>
      <c r="B2" s="152" t="str">
        <f>'Summary and sign-off'!B2:F2</f>
        <v>Name of Organisation</v>
      </c>
      <c r="C2" s="152"/>
      <c r="D2" s="152"/>
      <c r="E2" s="152"/>
      <c r="F2" s="24"/>
    </row>
    <row r="3" spans="1:6" ht="21" customHeight="1" x14ac:dyDescent="0.2">
      <c r="A3" s="4" t="s">
        <v>63</v>
      </c>
      <c r="B3" s="152" t="str">
        <f>'Summary and sign-off'!B3:F3</f>
        <v>Name of Chief Executive</v>
      </c>
      <c r="C3" s="152"/>
      <c r="D3" s="152"/>
      <c r="E3" s="152"/>
      <c r="F3" s="24"/>
    </row>
    <row r="4" spans="1:6" ht="21" customHeight="1" x14ac:dyDescent="0.2">
      <c r="A4" s="4" t="s">
        <v>64</v>
      </c>
      <c r="B4" s="152">
        <f>'Summary and sign-off'!B4:F4</f>
        <v>43647</v>
      </c>
      <c r="C4" s="152"/>
      <c r="D4" s="152"/>
      <c r="E4" s="152"/>
      <c r="F4" s="24"/>
    </row>
    <row r="5" spans="1:6" ht="21" customHeight="1" x14ac:dyDescent="0.2">
      <c r="A5" s="4" t="s">
        <v>65</v>
      </c>
      <c r="B5" s="152">
        <f>'Summary and sign-off'!B5:F5</f>
        <v>44012</v>
      </c>
      <c r="C5" s="152"/>
      <c r="D5" s="152"/>
      <c r="E5" s="152"/>
      <c r="F5" s="24"/>
    </row>
    <row r="6" spans="1:6" ht="21" customHeight="1" x14ac:dyDescent="0.2">
      <c r="A6" s="4" t="s">
        <v>66</v>
      </c>
      <c r="B6" s="147" t="s">
        <v>34</v>
      </c>
      <c r="C6" s="147"/>
      <c r="D6" s="147"/>
      <c r="E6" s="147"/>
      <c r="F6" s="34"/>
    </row>
    <row r="7" spans="1:6" ht="21" customHeight="1" x14ac:dyDescent="0.2">
      <c r="A7" s="4" t="s">
        <v>9</v>
      </c>
      <c r="B7" s="147" t="s">
        <v>36</v>
      </c>
      <c r="C7" s="147"/>
      <c r="D7" s="147"/>
      <c r="E7" s="147"/>
      <c r="F7" s="34"/>
    </row>
    <row r="8" spans="1:6" ht="35.25" customHeight="1" x14ac:dyDescent="0.2">
      <c r="A8" s="156" t="s">
        <v>100</v>
      </c>
      <c r="B8" s="156"/>
      <c r="C8" s="163"/>
      <c r="D8" s="163"/>
      <c r="E8" s="163"/>
      <c r="F8" s="24"/>
    </row>
    <row r="9" spans="1:6" ht="35.25" customHeight="1" x14ac:dyDescent="0.2">
      <c r="A9" s="164" t="s">
        <v>101</v>
      </c>
      <c r="B9" s="165"/>
      <c r="C9" s="165"/>
      <c r="D9" s="165"/>
      <c r="E9" s="165"/>
      <c r="F9" s="24"/>
    </row>
    <row r="10" spans="1:6" ht="27" customHeight="1" x14ac:dyDescent="0.2">
      <c r="A10" s="35" t="s">
        <v>70</v>
      </c>
      <c r="B10" s="35" t="s">
        <v>15</v>
      </c>
      <c r="C10" s="35" t="s">
        <v>102</v>
      </c>
      <c r="D10" s="35" t="s">
        <v>103</v>
      </c>
      <c r="E10" s="35" t="s">
        <v>74</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c r="B13" s="134"/>
      <c r="C13" s="138"/>
      <c r="D13" s="138"/>
      <c r="E13" s="139"/>
      <c r="F13" s="3"/>
    </row>
    <row r="14" spans="1:6" s="68" customFormat="1" x14ac:dyDescent="0.2">
      <c r="A14" s="133"/>
      <c r="B14" s="134"/>
      <c r="C14" s="138"/>
      <c r="D14" s="138"/>
      <c r="E14" s="139"/>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104</v>
      </c>
      <c r="B25" s="78">
        <f>SUM(B11:B24)</f>
        <v>0</v>
      </c>
      <c r="C25" s="85" t="str">
        <f>IF(SUBTOTAL(3,B11:B24)=SUBTOTAL(103,B11:B24),'Summary and sign-off'!$A$48,'Summary and sign-off'!$A$49)</f>
        <v>Check - there are no hidden rows with data</v>
      </c>
      <c r="D25" s="153" t="str">
        <f>IF('Summary and sign-off'!F59='Summary and sign-off'!F54,'Summary and sign-off'!A51,'Summary and sign-off'!A50)</f>
        <v>Check - each entry provides sufficient information</v>
      </c>
      <c r="E25" s="153"/>
      <c r="F25" s="37"/>
    </row>
    <row r="26" spans="1:6" ht="14.1" customHeight="1" x14ac:dyDescent="0.2">
      <c r="A26" s="38"/>
      <c r="B26" s="27"/>
      <c r="C26" s="20"/>
      <c r="D26" s="20"/>
      <c r="E26" s="20"/>
      <c r="F26" s="24"/>
    </row>
    <row r="27" spans="1:6" x14ac:dyDescent="0.2">
      <c r="A27" s="21" t="s">
        <v>105</v>
      </c>
      <c r="B27" s="20"/>
      <c r="C27" s="20"/>
      <c r="D27" s="20"/>
      <c r="E27" s="20"/>
      <c r="F27" s="24"/>
    </row>
    <row r="28" spans="1:6" ht="12.6" customHeight="1" x14ac:dyDescent="0.2">
      <c r="A28" s="23" t="s">
        <v>84</v>
      </c>
      <c r="B28" s="20"/>
      <c r="C28" s="20"/>
      <c r="D28" s="20"/>
      <c r="E28" s="20"/>
      <c r="F28" s="24"/>
    </row>
    <row r="29" spans="1:6" x14ac:dyDescent="0.2">
      <c r="A29" s="23" t="s">
        <v>32</v>
      </c>
      <c r="B29" s="25"/>
      <c r="C29" s="26"/>
      <c r="D29" s="26"/>
      <c r="E29" s="26"/>
      <c r="F29" s="27"/>
    </row>
    <row r="30" spans="1:6" x14ac:dyDescent="0.2">
      <c r="A30" s="31" t="s">
        <v>98</v>
      </c>
      <c r="B30" s="32"/>
      <c r="C30" s="27"/>
      <c r="D30" s="27"/>
      <c r="E30" s="27"/>
      <c r="F30" s="27"/>
    </row>
    <row r="31" spans="1:6" ht="12.75" customHeight="1" x14ac:dyDescent="0.2">
      <c r="A31" s="31" t="s">
        <v>99</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10" zoomScaleNormal="100" workbookViewId="0">
      <selection activeCell="B19" sqref="B19"/>
    </sheetView>
  </sheetViews>
  <sheetFormatPr defaultColWidth="0" defaultRowHeight="12.75" zeroHeight="1" x14ac:dyDescent="0.2"/>
  <cols>
    <col min="1" max="1" width="35.5703125" style="16" customWidth="1"/>
    <col min="2" max="2" width="46.85546875" style="16" customWidth="1"/>
    <col min="3" max="3" width="22.140625" style="16" customWidth="1"/>
    <col min="4" max="4" width="25.42578125" style="16" customWidth="1"/>
    <col min="5" max="6" width="35.570312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9" t="s">
        <v>106</v>
      </c>
      <c r="B1" s="149"/>
      <c r="C1" s="149"/>
      <c r="D1" s="149"/>
      <c r="E1" s="149"/>
      <c r="F1" s="149"/>
    </row>
    <row r="2" spans="1:6" ht="21" customHeight="1" x14ac:dyDescent="0.2">
      <c r="A2" s="4" t="s">
        <v>3</v>
      </c>
      <c r="B2" s="152" t="str">
        <f>'Summary and sign-off'!B2:F2</f>
        <v>Name of Organisation</v>
      </c>
      <c r="C2" s="152"/>
      <c r="D2" s="152"/>
      <c r="E2" s="152"/>
      <c r="F2" s="152"/>
    </row>
    <row r="3" spans="1:6" ht="21" customHeight="1" x14ac:dyDescent="0.2">
      <c r="A3" s="4" t="s">
        <v>63</v>
      </c>
      <c r="B3" s="152" t="str">
        <f>'Summary and sign-off'!B3:F3</f>
        <v>Name of Chief Executive</v>
      </c>
      <c r="C3" s="152"/>
      <c r="D3" s="152"/>
      <c r="E3" s="152"/>
      <c r="F3" s="152"/>
    </row>
    <row r="4" spans="1:6" ht="21" customHeight="1" x14ac:dyDescent="0.2">
      <c r="A4" s="4" t="s">
        <v>64</v>
      </c>
      <c r="B4" s="152">
        <f>'Summary and sign-off'!B4:F4</f>
        <v>43647</v>
      </c>
      <c r="C4" s="152"/>
      <c r="D4" s="152"/>
      <c r="E4" s="152"/>
      <c r="F4" s="152"/>
    </row>
    <row r="5" spans="1:6" ht="21" customHeight="1" x14ac:dyDescent="0.2">
      <c r="A5" s="4" t="s">
        <v>65</v>
      </c>
      <c r="B5" s="152">
        <f>'Summary and sign-off'!B5:F5</f>
        <v>44012</v>
      </c>
      <c r="C5" s="152"/>
      <c r="D5" s="152"/>
      <c r="E5" s="152"/>
      <c r="F5" s="152"/>
    </row>
    <row r="6" spans="1:6" ht="21" customHeight="1" x14ac:dyDescent="0.2">
      <c r="A6" s="4" t="s">
        <v>107</v>
      </c>
      <c r="B6" s="147" t="s">
        <v>34</v>
      </c>
      <c r="C6" s="147"/>
      <c r="D6" s="147"/>
      <c r="E6" s="147"/>
      <c r="F6" s="147"/>
    </row>
    <row r="7" spans="1:6" ht="21" customHeight="1" x14ac:dyDescent="0.2">
      <c r="A7" s="4" t="s">
        <v>9</v>
      </c>
      <c r="B7" s="147" t="s">
        <v>36</v>
      </c>
      <c r="C7" s="147"/>
      <c r="D7" s="147"/>
      <c r="E7" s="147"/>
      <c r="F7" s="147"/>
    </row>
    <row r="8" spans="1:6" ht="36" customHeight="1" x14ac:dyDescent="0.2">
      <c r="A8" s="156" t="s">
        <v>108</v>
      </c>
      <c r="B8" s="156"/>
      <c r="C8" s="156"/>
      <c r="D8" s="156"/>
      <c r="E8" s="156"/>
      <c r="F8" s="156"/>
    </row>
    <row r="9" spans="1:6" ht="36" customHeight="1" x14ac:dyDescent="0.2">
      <c r="A9" s="164" t="s">
        <v>109</v>
      </c>
      <c r="B9" s="165"/>
      <c r="C9" s="165"/>
      <c r="D9" s="165"/>
      <c r="E9" s="165"/>
      <c r="F9" s="165"/>
    </row>
    <row r="10" spans="1:6" ht="39" customHeight="1" x14ac:dyDescent="0.2">
      <c r="A10" s="35" t="s">
        <v>70</v>
      </c>
      <c r="B10" s="128" t="s">
        <v>110</v>
      </c>
      <c r="C10" s="128" t="s">
        <v>111</v>
      </c>
      <c r="D10" s="128" t="s">
        <v>112</v>
      </c>
      <c r="E10" s="128" t="s">
        <v>113</v>
      </c>
      <c r="F10" s="128" t="s">
        <v>114</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115</v>
      </c>
      <c r="B25" s="130" t="s">
        <v>116</v>
      </c>
      <c r="C25" s="131">
        <f>C26+C27</f>
        <v>0</v>
      </c>
      <c r="D25" s="132" t="str">
        <f>IF(SUBTOTAL(3,C11:C24)=SUBTOTAL(103,C11:C24),'Summary and sign-off'!$A$48,'Summary and sign-off'!$A$49)</f>
        <v>Check - there are no hidden rows with data</v>
      </c>
      <c r="E25" s="153" t="str">
        <f>IF('Summary and sign-off'!F60='Summary and sign-off'!F54,'Summary and sign-off'!A52,'Summary and sign-off'!A50)</f>
        <v>Check - each entry provides sufficient information</v>
      </c>
      <c r="F25" s="153"/>
      <c r="G25" s="68"/>
    </row>
    <row r="26" spans="1:7" ht="25.5" customHeight="1" x14ac:dyDescent="0.25">
      <c r="A26" s="70"/>
      <c r="B26" s="71" t="s">
        <v>49</v>
      </c>
      <c r="C26" s="72">
        <f>COUNTIF(C11:C24,'Summary and sign-off'!A45)</f>
        <v>0</v>
      </c>
      <c r="D26" s="17"/>
      <c r="E26" s="18"/>
      <c r="F26" s="19"/>
    </row>
    <row r="27" spans="1:7" ht="25.5" customHeight="1" x14ac:dyDescent="0.25">
      <c r="A27" s="70"/>
      <c r="B27" s="71" t="s">
        <v>50</v>
      </c>
      <c r="C27" s="72">
        <f>COUNTIF(C11:C24,'Summary and sign-off'!A46)</f>
        <v>0</v>
      </c>
      <c r="D27" s="17"/>
      <c r="E27" s="18"/>
      <c r="F27" s="19"/>
    </row>
    <row r="28" spans="1:7" x14ac:dyDescent="0.2">
      <c r="A28" s="20"/>
      <c r="B28" s="21"/>
      <c r="C28" s="20"/>
      <c r="D28" s="22"/>
      <c r="E28" s="22"/>
      <c r="F28" s="20"/>
    </row>
    <row r="29" spans="1:7" x14ac:dyDescent="0.2">
      <c r="A29" s="21" t="s">
        <v>105</v>
      </c>
      <c r="B29" s="21"/>
      <c r="C29" s="21"/>
      <c r="D29" s="21"/>
      <c r="E29" s="21"/>
      <c r="F29" s="21"/>
    </row>
    <row r="30" spans="1:7" ht="12.6" customHeight="1" x14ac:dyDescent="0.2">
      <c r="A30" s="23" t="s">
        <v>84</v>
      </c>
      <c r="B30" s="20"/>
      <c r="C30" s="20"/>
      <c r="D30" s="20"/>
      <c r="E30" s="20"/>
      <c r="F30" s="24"/>
    </row>
    <row r="31" spans="1:7" x14ac:dyDescent="0.2">
      <c r="A31" s="23" t="s">
        <v>32</v>
      </c>
      <c r="B31" s="25"/>
      <c r="C31" s="26"/>
      <c r="D31" s="26"/>
      <c r="E31" s="26"/>
      <c r="F31" s="27"/>
    </row>
    <row r="32" spans="1:7" x14ac:dyDescent="0.2">
      <c r="A32" s="23" t="s">
        <v>117</v>
      </c>
      <c r="B32" s="28"/>
      <c r="C32" s="28"/>
      <c r="D32" s="28"/>
      <c r="E32" s="28"/>
      <c r="F32" s="28"/>
    </row>
    <row r="33" spans="1:6" ht="12.75" customHeight="1" x14ac:dyDescent="0.2">
      <c r="A33" s="23" t="s">
        <v>118</v>
      </c>
      <c r="B33" s="20"/>
      <c r="C33" s="20"/>
      <c r="D33" s="20"/>
      <c r="E33" s="20"/>
      <c r="F33" s="20"/>
    </row>
    <row r="34" spans="1:6" ht="12.95" customHeight="1" x14ac:dyDescent="0.2">
      <c r="A34" s="29" t="s">
        <v>119</v>
      </c>
      <c r="B34" s="30"/>
      <c r="C34" s="30"/>
      <c r="D34" s="30"/>
      <c r="E34" s="30"/>
      <c r="F34" s="30"/>
    </row>
    <row r="35" spans="1:6" x14ac:dyDescent="0.2">
      <c r="A35" s="31" t="s">
        <v>120</v>
      </c>
      <c r="B35" s="32"/>
      <c r="C35" s="27"/>
      <c r="D35" s="27"/>
      <c r="E35" s="27"/>
      <c r="F35" s="27"/>
    </row>
    <row r="36" spans="1:6" ht="12.75" customHeight="1" x14ac:dyDescent="0.2">
      <c r="A36" s="31" t="s">
        <v>99</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4136741C7D141A277D7315B6F8E03" ma:contentTypeVersion="13" ma:contentTypeDescription="Create a new document." ma:contentTypeScope="" ma:versionID="b814fc81a94d62df9ea7eb4a44d2a580">
  <xsd:schema xmlns:xsd="http://www.w3.org/2001/XMLSchema" xmlns:xs="http://www.w3.org/2001/XMLSchema" xmlns:p="http://schemas.microsoft.com/office/2006/metadata/properties" xmlns:ns3="07f4b695-23a7-4a7e-a4b4-c597d1089339" xmlns:ns4="4dedb855-a6f6-4e27-8f51-c7ecf6fb209c" targetNamespace="http://schemas.microsoft.com/office/2006/metadata/properties" ma:root="true" ma:fieldsID="fddaf0a117c4fce7c3b0d191cf1ec2ad" ns3:_="" ns4:_="">
    <xsd:import namespace="07f4b695-23a7-4a7e-a4b4-c597d1089339"/>
    <xsd:import namespace="4dedb855-a6f6-4e27-8f51-c7ecf6fb20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4b695-23a7-4a7e-a4b4-c597d1089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edb855-a6f6-4e27-8f51-c7ecf6fb209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291E78-9FCA-403A-94E9-3DAF90970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4b695-23a7-4a7e-a4b4-c597d1089339"/>
    <ds:schemaRef ds:uri="4dedb855-a6f6-4e27-8f51-c7ecf6fb2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purl.org/dc/elements/1.1/"/>
    <ds:schemaRef ds:uri="http://schemas.microsoft.com/office/2006/metadata/properties"/>
    <ds:schemaRef ds:uri="07f4b695-23a7-4a7e-a4b4-c597d1089339"/>
    <ds:schemaRef ds:uri="http://purl.org/dc/terms/"/>
    <ds:schemaRef ds:uri="4dedb855-a6f6-4e27-8f51-c7ecf6fb209c"/>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PIM Cdem</cp:lastModifiedBy>
  <cp:revision/>
  <dcterms:created xsi:type="dcterms:W3CDTF">2010-10-17T20:59:02Z</dcterms:created>
  <dcterms:modified xsi:type="dcterms:W3CDTF">2020-08-18T23:56:32Z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0x010100FAB4136741C7D141A277D7315B6F8E03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